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32" i="2" l="1"/>
  <c r="V27" i="2" l="1"/>
  <c r="AS27" i="2"/>
  <c r="AQ27" i="2"/>
  <c r="AP27" i="2"/>
  <c r="AO27" i="2"/>
  <c r="AN27" i="2"/>
  <c r="AM27" i="2"/>
  <c r="AG27" i="2"/>
  <c r="AE27" i="2"/>
  <c r="I32" i="2" s="1"/>
  <c r="AD27" i="2"/>
  <c r="AC27" i="2"/>
  <c r="G32" i="2" s="1"/>
  <c r="AB27" i="2"/>
  <c r="AA27" i="2"/>
  <c r="E32" i="2" s="1"/>
  <c r="W27" i="2"/>
  <c r="U27" i="2"/>
  <c r="T27" i="2"/>
  <c r="S27" i="2"/>
  <c r="R27" i="2"/>
  <c r="Q27" i="2"/>
  <c r="K27" i="2"/>
  <c r="K31" i="2" s="1"/>
  <c r="I27" i="2"/>
  <c r="I31" i="2" s="1"/>
  <c r="H27" i="2"/>
  <c r="H31" i="2" s="1"/>
  <c r="G27" i="2"/>
  <c r="G31" i="2" s="1"/>
  <c r="G33" i="2" s="1"/>
  <c r="F27" i="2"/>
  <c r="F31" i="2" s="1"/>
  <c r="E27" i="2"/>
  <c r="E31" i="2" s="1"/>
  <c r="E33" i="2" s="1"/>
  <c r="I33" i="2" l="1"/>
  <c r="O33" i="2" s="1"/>
  <c r="O31" i="2"/>
  <c r="M31" i="2"/>
  <c r="AR27" i="2"/>
  <c r="K32" i="2"/>
  <c r="K33" i="2" s="1"/>
  <c r="F32" i="2"/>
  <c r="F33" i="2" s="1"/>
  <c r="L33" i="2" s="1"/>
  <c r="H32" i="2"/>
  <c r="N32" i="2" s="1"/>
  <c r="L31" i="2"/>
  <c r="N31" i="2"/>
  <c r="L32" i="2"/>
  <c r="AF27" i="2"/>
  <c r="H33" i="2" l="1"/>
  <c r="M33" i="2" s="1"/>
  <c r="M32" i="2"/>
  <c r="J32" i="2"/>
  <c r="N33" i="2" l="1"/>
</calcChain>
</file>

<file path=xl/sharedStrings.xml><?xml version="1.0" encoding="utf-8"?>
<sst xmlns="http://schemas.openxmlformats.org/spreadsheetml/2006/main" count="118" uniqueCount="46">
  <si>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</si>
  <si>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</si>
  <si>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</si>
  <si>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</si>
  <si>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</si>
  <si>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</si>
  <si>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</si>
  <si>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</si>
  <si>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</si>
  <si>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</si>
  <si>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</si>
  <si>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</si>
  <si>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</si>
  <si>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</si>
  <si>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</si>
  <si>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PöU = Pöytyän Urheilijat  (1945)</t>
  </si>
  <si>
    <t>9.</t>
  </si>
  <si>
    <t>JoKo</t>
  </si>
  <si>
    <t>10.</t>
  </si>
  <si>
    <t>11.</t>
  </si>
  <si>
    <t>13.</t>
  </si>
  <si>
    <t>12.</t>
  </si>
  <si>
    <t>14.</t>
  </si>
  <si>
    <t>KöLa</t>
  </si>
  <si>
    <t>Jani Salmi</t>
  </si>
  <si>
    <t>PöU</t>
  </si>
  <si>
    <t>29.12.1974   Jokioinen</t>
  </si>
  <si>
    <t>JoKo = Jokioisten Koetus  (1902),  kasvattajaseura</t>
  </si>
  <si>
    <t>RiiPe</t>
  </si>
  <si>
    <t>3.</t>
  </si>
  <si>
    <t>1.</t>
  </si>
  <si>
    <t>2.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</si>
  <si>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</si>
  <si>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</si>
  <si>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</si>
  <si>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</si>
  <si>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</si>
  <si>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</si>
  <si>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</si>
  <si>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</si>
  <si>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</si>
  <si>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</si>
  <si>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</si>
  <si>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</si>
  <si>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7.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</si>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</sst>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9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9" customWidth="1"/>
    <col min="45" max="45" width="0.7109375" customWidth="1"/>
  </cols>
  <sheetData>
    <row r="1" spans="1:57" x14ac:dyDescent="0.25">
      <c r="A1" s="25"/>
      <c r="B1" s="32" t="s">
        <v>24</v>
      </c>
      <c r="C1" s="3"/>
      <c r="D1" s="4"/>
      <c r="E1" s="5" t="s">
        <v>26</v>
      </c>
      <c r="F1" s="40"/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9" t="s">
        <v>7</v>
      </c>
      <c r="F2" s="10"/>
      <c r="G2" s="10"/>
      <c r="H2" s="10"/>
      <c r="I2" s="16"/>
      <c r="J2" s="11"/>
      <c r="K2" s="39"/>
      <c r="L2" s="18" t="s">
        <v>33</v>
      </c>
      <c r="M2" s="10"/>
      <c r="N2" s="10"/>
      <c r="O2" s="17"/>
      <c r="P2" s="15"/>
      <c r="Q2" s="18" t="s">
        <v>34</v>
      </c>
      <c r="R2" s="10"/>
      <c r="S2" s="10"/>
      <c r="T2" s="10"/>
      <c r="U2" s="16"/>
      <c r="V2" s="17"/>
      <c r="W2" s="15"/>
      <c r="X2" s="42" t="s">
        <v>35</v>
      </c>
      <c r="Y2" s="43"/>
      <c r="Z2" s="44"/>
      <c r="AA2" s="9" t="s">
        <v>7</v>
      </c>
      <c r="AB2" s="10"/>
      <c r="AC2" s="10"/>
      <c r="AD2" s="10"/>
      <c r="AE2" s="16"/>
      <c r="AF2" s="11"/>
      <c r="AG2" s="39"/>
      <c r="AH2" s="18" t="s">
        <v>36</v>
      </c>
      <c r="AI2" s="10"/>
      <c r="AJ2" s="10"/>
      <c r="AK2" s="17"/>
      <c r="AL2" s="15"/>
      <c r="AM2" s="18" t="s">
        <v>34</v>
      </c>
      <c r="AN2" s="10"/>
      <c r="AO2" s="10"/>
      <c r="AP2" s="10"/>
      <c r="AQ2" s="16"/>
      <c r="AR2" s="17"/>
      <c r="AS2" s="4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37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37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3"/>
      <c r="C4" s="24"/>
      <c r="D4" s="2"/>
      <c r="E4" s="23"/>
      <c r="F4" s="23"/>
      <c r="G4" s="23"/>
      <c r="H4" s="36"/>
      <c r="I4" s="23"/>
      <c r="J4" s="46"/>
      <c r="K4" s="22"/>
      <c r="L4" s="47"/>
      <c r="M4" s="14"/>
      <c r="N4" s="14"/>
      <c r="O4" s="14"/>
      <c r="P4" s="19"/>
      <c r="Q4" s="23"/>
      <c r="R4" s="23"/>
      <c r="S4" s="36"/>
      <c r="T4" s="23"/>
      <c r="U4" s="23"/>
      <c r="V4" s="48"/>
      <c r="W4" s="22"/>
      <c r="X4" s="23">
        <v>1991</v>
      </c>
      <c r="Y4" s="24" t="s">
        <v>44</v>
      </c>
      <c r="Z4" s="2" t="s">
        <v>17</v>
      </c>
      <c r="AA4" s="23"/>
      <c r="AB4" s="70" t="s">
        <v>45</v>
      </c>
      <c r="AC4" s="23"/>
      <c r="AD4" s="36"/>
      <c r="AE4" s="23"/>
      <c r="AF4" s="46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3"/>
      <c r="C5" s="24"/>
      <c r="D5" s="2"/>
      <c r="E5" s="23"/>
      <c r="F5" s="23"/>
      <c r="G5" s="23"/>
      <c r="H5" s="36"/>
      <c r="I5" s="23"/>
      <c r="J5" s="46"/>
      <c r="K5" s="22"/>
      <c r="L5" s="47"/>
      <c r="M5" s="14"/>
      <c r="N5" s="14"/>
      <c r="O5" s="14"/>
      <c r="P5" s="19"/>
      <c r="Q5" s="23"/>
      <c r="R5" s="23"/>
      <c r="S5" s="36"/>
      <c r="T5" s="23"/>
      <c r="U5" s="23"/>
      <c r="V5" s="48"/>
      <c r="W5" s="22"/>
      <c r="X5" s="23">
        <v>1992</v>
      </c>
      <c r="Y5" s="24"/>
      <c r="Z5" s="2"/>
      <c r="AA5" s="23"/>
      <c r="AB5" s="23"/>
      <c r="AC5" s="23"/>
      <c r="AD5" s="36"/>
      <c r="AE5" s="23"/>
      <c r="AF5" s="46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3">
        <v>1993</v>
      </c>
      <c r="C6" s="24" t="s">
        <v>16</v>
      </c>
      <c r="D6" s="2" t="s">
        <v>17</v>
      </c>
      <c r="E6" s="23">
        <v>5</v>
      </c>
      <c r="F6" s="23">
        <v>0</v>
      </c>
      <c r="G6" s="23">
        <v>0</v>
      </c>
      <c r="H6" s="36">
        <v>2</v>
      </c>
      <c r="I6" s="23">
        <v>3</v>
      </c>
      <c r="J6" s="46"/>
      <c r="K6" s="22"/>
      <c r="L6" s="47"/>
      <c r="M6" s="14"/>
      <c r="N6" s="14"/>
      <c r="O6" s="14"/>
      <c r="P6" s="19"/>
      <c r="Q6" s="23"/>
      <c r="R6" s="23"/>
      <c r="S6" s="36"/>
      <c r="T6" s="23"/>
      <c r="U6" s="23"/>
      <c r="V6" s="48"/>
      <c r="W6" s="22"/>
      <c r="X6" s="23"/>
      <c r="Y6" s="24"/>
      <c r="Z6" s="2"/>
      <c r="AA6" s="23"/>
      <c r="AB6" s="23"/>
      <c r="AC6" s="23"/>
      <c r="AD6" s="36"/>
      <c r="AE6" s="23"/>
      <c r="AF6" s="46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3">
        <v>1994</v>
      </c>
      <c r="C7" s="24" t="s">
        <v>18</v>
      </c>
      <c r="D7" s="2" t="s">
        <v>17</v>
      </c>
      <c r="E7" s="23">
        <v>27</v>
      </c>
      <c r="F7" s="23">
        <v>2</v>
      </c>
      <c r="G7" s="23">
        <v>3</v>
      </c>
      <c r="H7" s="36">
        <v>7</v>
      </c>
      <c r="I7" s="23">
        <v>46</v>
      </c>
      <c r="J7" s="46"/>
      <c r="K7" s="22"/>
      <c r="L7" s="47"/>
      <c r="M7" s="14"/>
      <c r="N7" s="14"/>
      <c r="O7" s="14"/>
      <c r="P7" s="19"/>
      <c r="Q7" s="23"/>
      <c r="R7" s="23"/>
      <c r="S7" s="36"/>
      <c r="T7" s="23"/>
      <c r="U7" s="23"/>
      <c r="V7" s="48"/>
      <c r="W7" s="22"/>
      <c r="X7" s="23"/>
      <c r="Y7" s="24"/>
      <c r="Z7" s="2"/>
      <c r="AA7" s="23"/>
      <c r="AB7" s="23"/>
      <c r="AC7" s="23"/>
      <c r="AD7" s="36"/>
      <c r="AE7" s="23"/>
      <c r="AF7" s="46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3">
        <v>1995</v>
      </c>
      <c r="C8" s="24" t="s">
        <v>18</v>
      </c>
      <c r="D8" s="2" t="s">
        <v>17</v>
      </c>
      <c r="E8" s="23">
        <v>21</v>
      </c>
      <c r="F8" s="23">
        <v>0</v>
      </c>
      <c r="G8" s="23">
        <v>8</v>
      </c>
      <c r="H8" s="36">
        <v>6</v>
      </c>
      <c r="I8" s="23">
        <v>42</v>
      </c>
      <c r="J8" s="46"/>
      <c r="K8" s="22"/>
      <c r="L8" s="47"/>
      <c r="M8" s="14"/>
      <c r="N8" s="14"/>
      <c r="O8" s="14"/>
      <c r="P8" s="19"/>
      <c r="Q8" s="23"/>
      <c r="R8" s="23"/>
      <c r="S8" s="36"/>
      <c r="T8" s="23"/>
      <c r="U8" s="23"/>
      <c r="V8" s="48"/>
      <c r="W8" s="22"/>
      <c r="X8" s="23"/>
      <c r="Y8" s="24"/>
      <c r="Z8" s="2"/>
      <c r="AA8" s="23"/>
      <c r="AB8" s="23"/>
      <c r="AC8" s="23"/>
      <c r="AD8" s="36"/>
      <c r="AE8" s="23"/>
      <c r="AF8" s="46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3">
        <v>1996</v>
      </c>
      <c r="C9" s="24" t="s">
        <v>19</v>
      </c>
      <c r="D9" s="2" t="s">
        <v>17</v>
      </c>
      <c r="E9" s="23">
        <v>26</v>
      </c>
      <c r="F9" s="23">
        <v>2</v>
      </c>
      <c r="G9" s="23">
        <v>8</v>
      </c>
      <c r="H9" s="36">
        <v>9</v>
      </c>
      <c r="I9" s="23">
        <v>62</v>
      </c>
      <c r="J9" s="46"/>
      <c r="K9" s="22"/>
      <c r="L9" s="47"/>
      <c r="M9" s="14"/>
      <c r="N9" s="14"/>
      <c r="O9" s="14"/>
      <c r="P9" s="19"/>
      <c r="Q9" s="23"/>
      <c r="R9" s="23"/>
      <c r="S9" s="36"/>
      <c r="T9" s="23"/>
      <c r="U9" s="23"/>
      <c r="V9" s="48"/>
      <c r="W9" s="22"/>
      <c r="X9" s="23"/>
      <c r="Y9" s="24"/>
      <c r="Z9" s="2"/>
      <c r="AA9" s="23"/>
      <c r="AB9" s="23"/>
      <c r="AC9" s="23"/>
      <c r="AD9" s="36"/>
      <c r="AE9" s="23"/>
      <c r="AF9" s="46"/>
      <c r="AG9" s="22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9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3">
        <v>1997</v>
      </c>
      <c r="C10" s="24" t="s">
        <v>20</v>
      </c>
      <c r="D10" s="2" t="s">
        <v>17</v>
      </c>
      <c r="E10" s="23">
        <v>23</v>
      </c>
      <c r="F10" s="23">
        <v>1</v>
      </c>
      <c r="G10" s="23">
        <v>9</v>
      </c>
      <c r="H10" s="36">
        <v>7</v>
      </c>
      <c r="I10" s="23">
        <v>47</v>
      </c>
      <c r="J10" s="46"/>
      <c r="K10" s="22"/>
      <c r="L10" s="47"/>
      <c r="M10" s="14"/>
      <c r="N10" s="14"/>
      <c r="O10" s="14"/>
      <c r="P10" s="19"/>
      <c r="Q10" s="23"/>
      <c r="R10" s="23"/>
      <c r="S10" s="36"/>
      <c r="T10" s="23"/>
      <c r="U10" s="23"/>
      <c r="V10" s="48"/>
      <c r="W10" s="22"/>
      <c r="X10" s="23"/>
      <c r="Y10" s="24"/>
      <c r="Z10" s="2"/>
      <c r="AA10" s="23"/>
      <c r="AB10" s="23"/>
      <c r="AC10" s="23"/>
      <c r="AD10" s="36"/>
      <c r="AE10" s="23"/>
      <c r="AF10" s="46"/>
      <c r="AG10" s="22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3"/>
      <c r="C11" s="24"/>
      <c r="D11" s="2"/>
      <c r="E11" s="23"/>
      <c r="F11" s="23"/>
      <c r="G11" s="23"/>
      <c r="H11" s="36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36"/>
      <c r="T11" s="23"/>
      <c r="U11" s="23"/>
      <c r="V11" s="48"/>
      <c r="W11" s="22"/>
      <c r="X11" s="23">
        <v>1998</v>
      </c>
      <c r="Y11" s="24" t="s">
        <v>29</v>
      </c>
      <c r="Z11" s="2" t="s">
        <v>17</v>
      </c>
      <c r="AA11" s="23"/>
      <c r="AB11" s="23"/>
      <c r="AC11" s="23"/>
      <c r="AD11" s="36"/>
      <c r="AE11" s="23"/>
      <c r="AF11" s="46"/>
      <c r="AG11" s="22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9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3"/>
      <c r="C12" s="24"/>
      <c r="D12" s="2"/>
      <c r="E12" s="23"/>
      <c r="F12" s="23"/>
      <c r="G12" s="23"/>
      <c r="H12" s="36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6"/>
      <c r="T12" s="23"/>
      <c r="U12" s="23"/>
      <c r="V12" s="48"/>
      <c r="W12" s="22"/>
      <c r="X12" s="23">
        <v>1999</v>
      </c>
      <c r="Y12" s="24" t="s">
        <v>30</v>
      </c>
      <c r="Z12" s="2" t="s">
        <v>17</v>
      </c>
      <c r="AA12" s="23"/>
      <c r="AB12" s="23"/>
      <c r="AC12" s="23"/>
      <c r="AD12" s="36"/>
      <c r="AE12" s="23"/>
      <c r="AF12" s="46"/>
      <c r="AG12" s="22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9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3">
        <v>2000</v>
      </c>
      <c r="C13" s="24" t="s">
        <v>20</v>
      </c>
      <c r="D13" s="2" t="s">
        <v>17</v>
      </c>
      <c r="E13" s="23">
        <v>17</v>
      </c>
      <c r="F13" s="23">
        <v>1</v>
      </c>
      <c r="G13" s="23">
        <v>6</v>
      </c>
      <c r="H13" s="36">
        <v>6</v>
      </c>
      <c r="I13" s="23">
        <v>49</v>
      </c>
      <c r="J13" s="46">
        <v>0.45800000000000002</v>
      </c>
      <c r="K13" s="22">
        <v>107</v>
      </c>
      <c r="L13" s="47"/>
      <c r="M13" s="14"/>
      <c r="N13" s="14"/>
      <c r="O13" s="14"/>
      <c r="P13" s="19"/>
      <c r="Q13" s="23"/>
      <c r="R13" s="23"/>
      <c r="S13" s="36"/>
      <c r="T13" s="23"/>
      <c r="U13" s="23"/>
      <c r="V13" s="48"/>
      <c r="W13" s="22"/>
      <c r="X13" s="23"/>
      <c r="Y13" s="24"/>
      <c r="Z13" s="2"/>
      <c r="AA13" s="23"/>
      <c r="AB13" s="23"/>
      <c r="AC13" s="23"/>
      <c r="AD13" s="36"/>
      <c r="AE13" s="23"/>
      <c r="AF13" s="46"/>
      <c r="AG13" s="22"/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9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3"/>
      <c r="C14" s="24"/>
      <c r="D14" s="2"/>
      <c r="E14" s="23"/>
      <c r="F14" s="23"/>
      <c r="G14" s="23"/>
      <c r="H14" s="36"/>
      <c r="I14" s="23"/>
      <c r="J14" s="46"/>
      <c r="K14" s="22"/>
      <c r="L14" s="47"/>
      <c r="M14" s="14"/>
      <c r="N14" s="14"/>
      <c r="O14" s="14"/>
      <c r="P14" s="19"/>
      <c r="Q14" s="23"/>
      <c r="R14" s="23"/>
      <c r="S14" s="36"/>
      <c r="T14" s="23"/>
      <c r="U14" s="23"/>
      <c r="V14" s="48"/>
      <c r="W14" s="22"/>
      <c r="X14" s="23">
        <v>2001</v>
      </c>
      <c r="Y14" s="23" t="s">
        <v>31</v>
      </c>
      <c r="Z14" s="2" t="s">
        <v>17</v>
      </c>
      <c r="AA14" s="23">
        <v>18</v>
      </c>
      <c r="AB14" s="23">
        <v>3</v>
      </c>
      <c r="AC14" s="23">
        <v>15</v>
      </c>
      <c r="AD14" s="23">
        <v>12</v>
      </c>
      <c r="AE14" s="23">
        <v>77</v>
      </c>
      <c r="AF14" s="30">
        <v>0.56200000000000006</v>
      </c>
      <c r="AG14" s="68">
        <v>137</v>
      </c>
      <c r="AH14" s="14"/>
      <c r="AI14" s="14"/>
      <c r="AJ14" s="14"/>
      <c r="AK14" s="14"/>
      <c r="AL14" s="19"/>
      <c r="AM14" s="23">
        <v>5</v>
      </c>
      <c r="AN14" s="23">
        <v>0</v>
      </c>
      <c r="AO14" s="23">
        <v>4</v>
      </c>
      <c r="AP14" s="23">
        <v>6</v>
      </c>
      <c r="AQ14" s="23">
        <v>20</v>
      </c>
      <c r="AR14" s="49">
        <v>0.52629999999999999</v>
      </c>
      <c r="AS14" s="69">
        <v>38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3"/>
      <c r="C15" s="24"/>
      <c r="D15" s="2"/>
      <c r="E15" s="23"/>
      <c r="F15" s="23"/>
      <c r="G15" s="23"/>
      <c r="H15" s="36"/>
      <c r="I15" s="23"/>
      <c r="J15" s="46"/>
      <c r="K15" s="22"/>
      <c r="L15" s="47"/>
      <c r="M15" s="14"/>
      <c r="N15" s="14"/>
      <c r="O15" s="14"/>
      <c r="P15" s="19"/>
      <c r="Q15" s="23"/>
      <c r="R15" s="23"/>
      <c r="S15" s="36"/>
      <c r="T15" s="23"/>
      <c r="U15" s="23"/>
      <c r="V15" s="48"/>
      <c r="W15" s="22"/>
      <c r="X15" s="23">
        <v>2002</v>
      </c>
      <c r="Y15" s="23" t="s">
        <v>32</v>
      </c>
      <c r="Z15" s="2" t="s">
        <v>17</v>
      </c>
      <c r="AA15" s="23">
        <v>18</v>
      </c>
      <c r="AB15" s="23">
        <v>1</v>
      </c>
      <c r="AC15" s="23">
        <v>9</v>
      </c>
      <c r="AD15" s="23">
        <v>18</v>
      </c>
      <c r="AE15" s="23">
        <v>82</v>
      </c>
      <c r="AF15" s="30">
        <v>0.64559999999999995</v>
      </c>
      <c r="AG15" s="68">
        <v>127</v>
      </c>
      <c r="AH15" s="14"/>
      <c r="AI15" s="14"/>
      <c r="AJ15" s="14"/>
      <c r="AK15" s="14" t="s">
        <v>16</v>
      </c>
      <c r="AL15" s="19"/>
      <c r="AM15" s="23">
        <v>2</v>
      </c>
      <c r="AN15" s="23">
        <v>0</v>
      </c>
      <c r="AO15" s="23">
        <v>0</v>
      </c>
      <c r="AP15" s="23">
        <v>1</v>
      </c>
      <c r="AQ15" s="23">
        <v>7</v>
      </c>
      <c r="AR15" s="49">
        <v>0.46660000000000001</v>
      </c>
      <c r="AS15" s="69">
        <v>15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3"/>
      <c r="C16" s="24"/>
      <c r="D16" s="2"/>
      <c r="E16" s="23"/>
      <c r="F16" s="23"/>
      <c r="G16" s="23"/>
      <c r="H16" s="36"/>
      <c r="I16" s="23"/>
      <c r="J16" s="46"/>
      <c r="K16" s="22"/>
      <c r="L16" s="47"/>
      <c r="M16" s="14"/>
      <c r="N16" s="14"/>
      <c r="O16" s="14"/>
      <c r="P16" s="19"/>
      <c r="Q16" s="23"/>
      <c r="R16" s="23"/>
      <c r="S16" s="36"/>
      <c r="T16" s="23"/>
      <c r="U16" s="23"/>
      <c r="V16" s="48"/>
      <c r="W16" s="22"/>
      <c r="X16" s="23">
        <v>2003</v>
      </c>
      <c r="Y16" s="23" t="s">
        <v>30</v>
      </c>
      <c r="Z16" s="2" t="s">
        <v>28</v>
      </c>
      <c r="AA16" s="23">
        <v>18</v>
      </c>
      <c r="AB16" s="23">
        <v>0</v>
      </c>
      <c r="AC16" s="23">
        <v>19</v>
      </c>
      <c r="AD16" s="23">
        <v>12</v>
      </c>
      <c r="AE16" s="23">
        <v>67</v>
      </c>
      <c r="AF16" s="30">
        <v>0.55830000000000002</v>
      </c>
      <c r="AG16" s="68">
        <v>120</v>
      </c>
      <c r="AH16" s="14"/>
      <c r="AI16" s="14"/>
      <c r="AJ16" s="14"/>
      <c r="AK16" s="14"/>
      <c r="AL16" s="19"/>
      <c r="AM16" s="23">
        <v>4</v>
      </c>
      <c r="AN16" s="23">
        <v>0</v>
      </c>
      <c r="AO16" s="23">
        <v>3</v>
      </c>
      <c r="AP16" s="23">
        <v>5</v>
      </c>
      <c r="AQ16" s="23">
        <v>10</v>
      </c>
      <c r="AR16" s="49">
        <v>0.55549999999999999</v>
      </c>
      <c r="AS16" s="69">
        <v>18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3"/>
      <c r="C17" s="24"/>
      <c r="D17" s="2"/>
      <c r="E17" s="23"/>
      <c r="F17" s="23"/>
      <c r="G17" s="23"/>
      <c r="H17" s="36"/>
      <c r="I17" s="23"/>
      <c r="J17" s="46"/>
      <c r="K17" s="22"/>
      <c r="L17" s="47"/>
      <c r="M17" s="14"/>
      <c r="N17" s="14"/>
      <c r="O17" s="14"/>
      <c r="P17" s="19"/>
      <c r="Q17" s="23"/>
      <c r="R17" s="23"/>
      <c r="S17" s="36"/>
      <c r="T17" s="23"/>
      <c r="U17" s="23"/>
      <c r="V17" s="48"/>
      <c r="W17" s="22"/>
      <c r="X17" s="23">
        <v>2004</v>
      </c>
      <c r="Y17" s="23" t="s">
        <v>30</v>
      </c>
      <c r="Z17" s="2" t="s">
        <v>17</v>
      </c>
      <c r="AA17" s="23">
        <v>16</v>
      </c>
      <c r="AB17" s="23">
        <v>3</v>
      </c>
      <c r="AC17" s="23">
        <v>11</v>
      </c>
      <c r="AD17" s="23">
        <v>30</v>
      </c>
      <c r="AE17" s="23">
        <v>67</v>
      </c>
      <c r="AF17" s="30">
        <v>0.59289999999999998</v>
      </c>
      <c r="AG17" s="68">
        <v>113</v>
      </c>
      <c r="AH17" s="14"/>
      <c r="AI17" s="23" t="s">
        <v>29</v>
      </c>
      <c r="AJ17" s="14" t="s">
        <v>43</v>
      </c>
      <c r="AK17" s="14"/>
      <c r="AL17" s="19"/>
      <c r="AM17" s="23">
        <v>5</v>
      </c>
      <c r="AN17" s="23">
        <v>0</v>
      </c>
      <c r="AO17" s="23">
        <v>4</v>
      </c>
      <c r="AP17" s="23">
        <v>4</v>
      </c>
      <c r="AQ17" s="23">
        <v>16</v>
      </c>
      <c r="AR17" s="49">
        <v>0.48480000000000001</v>
      </c>
      <c r="AS17" s="69">
        <v>33</v>
      </c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3">
        <v>2005</v>
      </c>
      <c r="C18" s="24" t="s">
        <v>21</v>
      </c>
      <c r="D18" s="2" t="s">
        <v>17</v>
      </c>
      <c r="E18" s="23">
        <v>22</v>
      </c>
      <c r="F18" s="23">
        <v>1</v>
      </c>
      <c r="G18" s="23">
        <v>9</v>
      </c>
      <c r="H18" s="36">
        <v>8</v>
      </c>
      <c r="I18" s="23">
        <v>74</v>
      </c>
      <c r="J18" s="46">
        <v>0.51400000000000001</v>
      </c>
      <c r="K18" s="22">
        <v>144</v>
      </c>
      <c r="L18" s="47"/>
      <c r="M18" s="14"/>
      <c r="N18" s="14"/>
      <c r="O18" s="14"/>
      <c r="P18" s="19"/>
      <c r="Q18" s="23">
        <v>3</v>
      </c>
      <c r="R18" s="23">
        <v>0</v>
      </c>
      <c r="S18" s="36">
        <v>4</v>
      </c>
      <c r="T18" s="23">
        <v>0</v>
      </c>
      <c r="U18" s="23">
        <v>10</v>
      </c>
      <c r="V18" s="48">
        <v>0.52600000000000002</v>
      </c>
      <c r="W18" s="22">
        <v>19</v>
      </c>
      <c r="X18" s="23"/>
      <c r="Y18" s="23"/>
      <c r="Z18" s="2"/>
      <c r="AA18" s="23"/>
      <c r="AB18" s="23"/>
      <c r="AC18" s="23"/>
      <c r="AD18" s="23"/>
      <c r="AE18" s="23"/>
      <c r="AF18" s="30"/>
      <c r="AG18" s="68"/>
      <c r="AH18" s="14"/>
      <c r="AI18" s="14"/>
      <c r="AJ18" s="14"/>
      <c r="AK18" s="14"/>
      <c r="AL18" s="19"/>
      <c r="AM18" s="23"/>
      <c r="AN18" s="23"/>
      <c r="AO18" s="23"/>
      <c r="AP18" s="23"/>
      <c r="AQ18" s="23"/>
      <c r="AR18" s="49"/>
      <c r="AS18" s="69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3">
        <v>2006</v>
      </c>
      <c r="C19" s="24" t="s">
        <v>22</v>
      </c>
      <c r="D19" s="2" t="s">
        <v>23</v>
      </c>
      <c r="E19" s="23">
        <v>22</v>
      </c>
      <c r="F19" s="23">
        <v>0</v>
      </c>
      <c r="G19" s="23">
        <v>19</v>
      </c>
      <c r="H19" s="36">
        <v>2</v>
      </c>
      <c r="I19" s="23">
        <v>85</v>
      </c>
      <c r="J19" s="46">
        <v>0.55194805194805197</v>
      </c>
      <c r="K19" s="22">
        <v>154</v>
      </c>
      <c r="L19" s="47"/>
      <c r="M19" s="14"/>
      <c r="N19" s="14"/>
      <c r="O19" s="14"/>
      <c r="P19" s="19"/>
      <c r="Q19" s="23">
        <v>5</v>
      </c>
      <c r="R19" s="23">
        <v>0</v>
      </c>
      <c r="S19" s="36">
        <v>7</v>
      </c>
      <c r="T19" s="23">
        <v>5</v>
      </c>
      <c r="U19" s="23">
        <v>24</v>
      </c>
      <c r="V19" s="48">
        <v>0.49</v>
      </c>
      <c r="W19" s="22">
        <v>49</v>
      </c>
      <c r="X19" s="23"/>
      <c r="Y19" s="23"/>
      <c r="Z19" s="2"/>
      <c r="AA19" s="23"/>
      <c r="AB19" s="23"/>
      <c r="AC19" s="23"/>
      <c r="AD19" s="23"/>
      <c r="AE19" s="23"/>
      <c r="AF19" s="30"/>
      <c r="AG19" s="68"/>
      <c r="AH19" s="14"/>
      <c r="AI19" s="14"/>
      <c r="AJ19" s="14"/>
      <c r="AK19" s="14"/>
      <c r="AL19" s="19"/>
      <c r="AM19" s="23"/>
      <c r="AN19" s="23"/>
      <c r="AO19" s="23"/>
      <c r="AP19" s="23"/>
      <c r="AQ19" s="23"/>
      <c r="AR19" s="49"/>
      <c r="AS19" s="69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3"/>
      <c r="C20" s="24"/>
      <c r="D20" s="2"/>
      <c r="E20" s="23"/>
      <c r="F20" s="23"/>
      <c r="G20" s="23"/>
      <c r="H20" s="36"/>
      <c r="I20" s="23"/>
      <c r="J20" s="46"/>
      <c r="K20" s="22"/>
      <c r="L20" s="47"/>
      <c r="M20" s="14"/>
      <c r="N20" s="14"/>
      <c r="O20" s="14"/>
      <c r="P20" s="19"/>
      <c r="Q20" s="23"/>
      <c r="R20" s="23"/>
      <c r="S20" s="36"/>
      <c r="T20" s="23"/>
      <c r="U20" s="23"/>
      <c r="V20" s="48"/>
      <c r="W20" s="22"/>
      <c r="X20" s="23">
        <v>2007</v>
      </c>
      <c r="Y20" s="23" t="s">
        <v>31</v>
      </c>
      <c r="Z20" s="2" t="s">
        <v>23</v>
      </c>
      <c r="AA20" s="23">
        <v>15</v>
      </c>
      <c r="AB20" s="23">
        <v>0</v>
      </c>
      <c r="AC20" s="23">
        <v>28</v>
      </c>
      <c r="AD20" s="23">
        <v>25</v>
      </c>
      <c r="AE20" s="23">
        <v>83</v>
      </c>
      <c r="AF20" s="30">
        <v>0.72170000000000001</v>
      </c>
      <c r="AG20" s="68">
        <v>115</v>
      </c>
      <c r="AH20" s="14"/>
      <c r="AI20" s="14"/>
      <c r="AJ20" s="14" t="s">
        <v>18</v>
      </c>
      <c r="AK20" s="14"/>
      <c r="AL20" s="19"/>
      <c r="AM20" s="23">
        <v>4</v>
      </c>
      <c r="AN20" s="23">
        <v>0</v>
      </c>
      <c r="AO20" s="23">
        <v>2</v>
      </c>
      <c r="AP20" s="23">
        <v>1</v>
      </c>
      <c r="AQ20" s="23">
        <v>12</v>
      </c>
      <c r="AR20" s="49">
        <v>0.57140000000000002</v>
      </c>
      <c r="AS20" s="69">
        <v>21</v>
      </c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3"/>
      <c r="C21" s="24"/>
      <c r="D21" s="2"/>
      <c r="E21" s="23"/>
      <c r="F21" s="23"/>
      <c r="G21" s="23"/>
      <c r="H21" s="36"/>
      <c r="I21" s="23"/>
      <c r="J21" s="46"/>
      <c r="K21" s="22"/>
      <c r="L21" s="47"/>
      <c r="M21" s="14"/>
      <c r="N21" s="14"/>
      <c r="O21" s="14"/>
      <c r="P21" s="19"/>
      <c r="Q21" s="23"/>
      <c r="R21" s="23"/>
      <c r="S21" s="36"/>
      <c r="T21" s="23"/>
      <c r="U21" s="23"/>
      <c r="V21" s="48"/>
      <c r="W21" s="22"/>
      <c r="X21" s="23">
        <v>2008</v>
      </c>
      <c r="Y21" s="23" t="s">
        <v>18</v>
      </c>
      <c r="Z21" s="2" t="s">
        <v>25</v>
      </c>
      <c r="AA21" s="23">
        <v>5</v>
      </c>
      <c r="AB21" s="23">
        <v>0</v>
      </c>
      <c r="AC21" s="23">
        <v>3</v>
      </c>
      <c r="AD21" s="23">
        <v>0</v>
      </c>
      <c r="AE21" s="23">
        <v>18</v>
      </c>
      <c r="AF21" s="30">
        <v>0.5454</v>
      </c>
      <c r="AG21" s="68">
        <v>33</v>
      </c>
      <c r="AH21" s="14"/>
      <c r="AI21" s="14"/>
      <c r="AJ21" s="14"/>
      <c r="AK21" s="14"/>
      <c r="AL21" s="19"/>
      <c r="AM21" s="23"/>
      <c r="AN21" s="23"/>
      <c r="AO21" s="23"/>
      <c r="AP21" s="23"/>
      <c r="AQ21" s="23"/>
      <c r="AR21" s="49"/>
      <c r="AS21" s="69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23">
        <v>2008</v>
      </c>
      <c r="C22" s="24" t="s">
        <v>16</v>
      </c>
      <c r="D22" s="2" t="s">
        <v>17</v>
      </c>
      <c r="E22" s="23">
        <v>5</v>
      </c>
      <c r="F22" s="23">
        <v>0</v>
      </c>
      <c r="G22" s="23">
        <v>0</v>
      </c>
      <c r="H22" s="36">
        <v>1</v>
      </c>
      <c r="I22" s="23">
        <v>9</v>
      </c>
      <c r="J22" s="46">
        <v>0.47399999999999998</v>
      </c>
      <c r="K22" s="22">
        <v>19</v>
      </c>
      <c r="L22" s="47"/>
      <c r="M22" s="14"/>
      <c r="N22" s="14"/>
      <c r="O22" s="14"/>
      <c r="P22" s="19"/>
      <c r="Q22" s="23"/>
      <c r="R22" s="23"/>
      <c r="S22" s="36"/>
      <c r="T22" s="23"/>
      <c r="U22" s="23"/>
      <c r="V22" s="48"/>
      <c r="W22" s="22"/>
      <c r="X22" s="23"/>
      <c r="Y22" s="23"/>
      <c r="Z22" s="2"/>
      <c r="AA22" s="23"/>
      <c r="AB22" s="23"/>
      <c r="AC22" s="23"/>
      <c r="AD22" s="23"/>
      <c r="AE22" s="23"/>
      <c r="AF22" s="30"/>
      <c r="AG22" s="68"/>
      <c r="AH22" s="14"/>
      <c r="AI22" s="14"/>
      <c r="AJ22" s="14"/>
      <c r="AK22" s="14"/>
      <c r="AL22" s="19"/>
      <c r="AM22" s="23"/>
      <c r="AN22" s="23"/>
      <c r="AO22" s="23"/>
      <c r="AP22" s="23"/>
      <c r="AQ22" s="23"/>
      <c r="AR22" s="49"/>
      <c r="AS22" s="69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3">
        <v>2009</v>
      </c>
      <c r="C23" s="24" t="s">
        <v>21</v>
      </c>
      <c r="D23" s="2" t="s">
        <v>23</v>
      </c>
      <c r="E23" s="23">
        <v>19</v>
      </c>
      <c r="F23" s="23">
        <v>0</v>
      </c>
      <c r="G23" s="23">
        <v>6</v>
      </c>
      <c r="H23" s="36">
        <v>4</v>
      </c>
      <c r="I23" s="23">
        <v>36</v>
      </c>
      <c r="J23" s="46">
        <v>0.36</v>
      </c>
      <c r="K23" s="22">
        <v>100</v>
      </c>
      <c r="L23" s="47"/>
      <c r="M23" s="14"/>
      <c r="N23" s="14"/>
      <c r="O23" s="14"/>
      <c r="P23" s="19"/>
      <c r="Q23" s="23"/>
      <c r="R23" s="23"/>
      <c r="S23" s="36"/>
      <c r="T23" s="23"/>
      <c r="U23" s="23"/>
      <c r="V23" s="48"/>
      <c r="W23" s="22"/>
      <c r="X23" s="23"/>
      <c r="Y23" s="23"/>
      <c r="Z23" s="2"/>
      <c r="AA23" s="23"/>
      <c r="AB23" s="23"/>
      <c r="AC23" s="23"/>
      <c r="AD23" s="23"/>
      <c r="AE23" s="23"/>
      <c r="AF23" s="30"/>
      <c r="AG23" s="68"/>
      <c r="AH23" s="14"/>
      <c r="AI23" s="14"/>
      <c r="AJ23" s="14"/>
      <c r="AK23" s="14"/>
      <c r="AL23" s="19"/>
      <c r="AM23" s="23"/>
      <c r="AN23" s="23"/>
      <c r="AO23" s="23"/>
      <c r="AP23" s="23"/>
      <c r="AQ23" s="23"/>
      <c r="AR23" s="49"/>
      <c r="AS23" s="69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23"/>
      <c r="C24" s="24"/>
      <c r="D24" s="2"/>
      <c r="E24" s="23"/>
      <c r="F24" s="23"/>
      <c r="G24" s="23"/>
      <c r="H24" s="36"/>
      <c r="I24" s="23"/>
      <c r="J24" s="46"/>
      <c r="K24" s="22"/>
      <c r="L24" s="47"/>
      <c r="M24" s="14"/>
      <c r="N24" s="14"/>
      <c r="O24" s="14"/>
      <c r="P24" s="19"/>
      <c r="Q24" s="23"/>
      <c r="R24" s="23"/>
      <c r="S24" s="36"/>
      <c r="T24" s="23"/>
      <c r="U24" s="23"/>
      <c r="V24" s="48"/>
      <c r="W24" s="22"/>
      <c r="X24" s="23">
        <v>2011</v>
      </c>
      <c r="Y24" s="23" t="s">
        <v>31</v>
      </c>
      <c r="Z24" s="2" t="s">
        <v>17</v>
      </c>
      <c r="AA24" s="23">
        <v>2</v>
      </c>
      <c r="AB24" s="23">
        <v>0</v>
      </c>
      <c r="AC24" s="23">
        <v>2</v>
      </c>
      <c r="AD24" s="23">
        <v>0</v>
      </c>
      <c r="AE24" s="23">
        <v>4</v>
      </c>
      <c r="AF24" s="30">
        <v>0.33329999999999999</v>
      </c>
      <c r="AG24" s="68">
        <v>12</v>
      </c>
      <c r="AH24" s="14"/>
      <c r="AI24" s="14"/>
      <c r="AJ24" s="14"/>
      <c r="AK24" s="14"/>
      <c r="AL24" s="19"/>
      <c r="AM24" s="23"/>
      <c r="AN24" s="23"/>
      <c r="AO24" s="23"/>
      <c r="AP24" s="23"/>
      <c r="AQ24" s="23"/>
      <c r="AR24" s="49"/>
      <c r="AS24" s="69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x14ac:dyDescent="0.25">
      <c r="A25" s="25"/>
      <c r="B25" s="23"/>
      <c r="C25" s="24"/>
      <c r="D25" s="2"/>
      <c r="E25" s="23"/>
      <c r="F25" s="23"/>
      <c r="G25" s="23"/>
      <c r="H25" s="36"/>
      <c r="I25" s="23"/>
      <c r="J25" s="46"/>
      <c r="K25" s="22"/>
      <c r="L25" s="47"/>
      <c r="M25" s="14"/>
      <c r="N25" s="14"/>
      <c r="O25" s="14"/>
      <c r="P25" s="19"/>
      <c r="Q25" s="23"/>
      <c r="R25" s="23"/>
      <c r="S25" s="36"/>
      <c r="T25" s="23"/>
      <c r="U25" s="23"/>
      <c r="V25" s="48"/>
      <c r="W25" s="22"/>
      <c r="X25" s="23">
        <v>2012</v>
      </c>
      <c r="Y25" s="23" t="s">
        <v>32</v>
      </c>
      <c r="Z25" s="2" t="s">
        <v>25</v>
      </c>
      <c r="AA25" s="23">
        <v>11</v>
      </c>
      <c r="AB25" s="23">
        <v>1</v>
      </c>
      <c r="AC25" s="23">
        <v>8</v>
      </c>
      <c r="AD25" s="23">
        <v>4</v>
      </c>
      <c r="AE25" s="23">
        <v>40</v>
      </c>
      <c r="AF25" s="30">
        <v>0.59699999999999998</v>
      </c>
      <c r="AG25" s="68">
        <v>67</v>
      </c>
      <c r="AH25" s="14"/>
      <c r="AI25" s="14"/>
      <c r="AJ25" s="14"/>
      <c r="AK25" s="14"/>
      <c r="AL25" s="19"/>
      <c r="AM25" s="23"/>
      <c r="AN25" s="23"/>
      <c r="AO25" s="23"/>
      <c r="AP25" s="23"/>
      <c r="AQ25" s="23"/>
      <c r="AR25" s="49"/>
      <c r="AS25" s="69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x14ac:dyDescent="0.25">
      <c r="A26" s="25"/>
      <c r="B26" s="23"/>
      <c r="C26" s="24"/>
      <c r="D26" s="2"/>
      <c r="E26" s="23"/>
      <c r="F26" s="23"/>
      <c r="G26" s="23"/>
      <c r="H26" s="36"/>
      <c r="I26" s="23"/>
      <c r="J26" s="46"/>
      <c r="K26" s="22"/>
      <c r="L26" s="47"/>
      <c r="M26" s="14"/>
      <c r="N26" s="14"/>
      <c r="O26" s="14"/>
      <c r="P26" s="19"/>
      <c r="Q26" s="23"/>
      <c r="R26" s="23"/>
      <c r="S26" s="36"/>
      <c r="T26" s="23"/>
      <c r="U26" s="23"/>
      <c r="V26" s="48"/>
      <c r="W26" s="22"/>
      <c r="X26" s="23">
        <v>2014</v>
      </c>
      <c r="Y26" s="23" t="s">
        <v>16</v>
      </c>
      <c r="Z26" s="2" t="s">
        <v>23</v>
      </c>
      <c r="AA26" s="23">
        <v>16</v>
      </c>
      <c r="AB26" s="23">
        <v>0</v>
      </c>
      <c r="AC26" s="23">
        <v>10</v>
      </c>
      <c r="AD26" s="23">
        <v>5</v>
      </c>
      <c r="AE26" s="23">
        <v>53</v>
      </c>
      <c r="AF26" s="30">
        <v>0.54079999999999995</v>
      </c>
      <c r="AG26" s="68">
        <v>98</v>
      </c>
      <c r="AH26" s="14"/>
      <c r="AI26" s="14"/>
      <c r="AJ26" s="14"/>
      <c r="AK26" s="14"/>
      <c r="AL26" s="19"/>
      <c r="AM26" s="23">
        <v>1</v>
      </c>
      <c r="AN26" s="23">
        <v>0</v>
      </c>
      <c r="AO26" s="23">
        <v>3</v>
      </c>
      <c r="AP26" s="23">
        <v>0</v>
      </c>
      <c r="AQ26" s="23">
        <v>5</v>
      </c>
      <c r="AR26" s="49">
        <v>0.55549999999999999</v>
      </c>
      <c r="AS26" s="69">
        <v>9</v>
      </c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38" t="s">
        <v>38</v>
      </c>
      <c r="C27" s="50"/>
      <c r="D27" s="51"/>
      <c r="E27" s="52">
        <f>SUM(E4:E26)</f>
        <v>187</v>
      </c>
      <c r="F27" s="52">
        <f>SUM(F4:F26)</f>
        <v>7</v>
      </c>
      <c r="G27" s="52">
        <f>SUM(G4:G26)</f>
        <v>68</v>
      </c>
      <c r="H27" s="52">
        <f>SUM(H4:H26)</f>
        <v>52</v>
      </c>
      <c r="I27" s="52">
        <f>SUM(I4:I26)</f>
        <v>453</v>
      </c>
      <c r="J27" s="53">
        <v>0</v>
      </c>
      <c r="K27" s="39">
        <f>SUM(K4:K26)</f>
        <v>524</v>
      </c>
      <c r="L27" s="18"/>
      <c r="M27" s="16"/>
      <c r="N27" s="54"/>
      <c r="O27" s="55"/>
      <c r="P27" s="19"/>
      <c r="Q27" s="52">
        <f>SUM(Q4:Q26)</f>
        <v>8</v>
      </c>
      <c r="R27" s="52">
        <f>SUM(R4:R26)</f>
        <v>0</v>
      </c>
      <c r="S27" s="52">
        <f>SUM(S4:S26)</f>
        <v>11</v>
      </c>
      <c r="T27" s="52">
        <f>SUM(T4:T26)</f>
        <v>5</v>
      </c>
      <c r="U27" s="52">
        <f>SUM(U4:U26)</f>
        <v>34</v>
      </c>
      <c r="V27" s="53">
        <f>PRODUCT(U27/W27)</f>
        <v>0.5</v>
      </c>
      <c r="W27" s="39">
        <f>SUM(W4:W26)</f>
        <v>68</v>
      </c>
      <c r="X27" s="12" t="s">
        <v>38</v>
      </c>
      <c r="Y27" s="13"/>
      <c r="Z27" s="11"/>
      <c r="AA27" s="52">
        <f>SUM(AA4:AA26)</f>
        <v>119</v>
      </c>
      <c r="AB27" s="52">
        <f>SUM(AB4:AB26)</f>
        <v>8</v>
      </c>
      <c r="AC27" s="52">
        <f>SUM(AC4:AC26)</f>
        <v>105</v>
      </c>
      <c r="AD27" s="52">
        <f>SUM(AD4:AD26)</f>
        <v>106</v>
      </c>
      <c r="AE27" s="52">
        <f>SUM(AE4:AE26)</f>
        <v>491</v>
      </c>
      <c r="AF27" s="53">
        <f>PRODUCT(AE27/AG27)</f>
        <v>0.597323600973236</v>
      </c>
      <c r="AG27" s="39">
        <f>SUM(AG4:AG26)</f>
        <v>822</v>
      </c>
      <c r="AH27" s="18"/>
      <c r="AI27" s="16"/>
      <c r="AJ27" s="54"/>
      <c r="AK27" s="55"/>
      <c r="AL27" s="19"/>
      <c r="AM27" s="52">
        <f>SUM(AM4:AM26)</f>
        <v>21</v>
      </c>
      <c r="AN27" s="52">
        <f>SUM(AN4:AN26)</f>
        <v>0</v>
      </c>
      <c r="AO27" s="52">
        <f>SUM(AO4:AO26)</f>
        <v>16</v>
      </c>
      <c r="AP27" s="52">
        <f>SUM(AP4:AP26)</f>
        <v>17</v>
      </c>
      <c r="AQ27" s="52">
        <f>SUM(AQ4:AQ26)</f>
        <v>70</v>
      </c>
      <c r="AR27" s="53">
        <f>PRODUCT(AQ27/AS27)</f>
        <v>0.52238805970149249</v>
      </c>
      <c r="AS27" s="45">
        <f>SUM(AS4:AS26)</f>
        <v>134</v>
      </c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6"/>
      <c r="K28" s="22"/>
      <c r="L28" s="19"/>
      <c r="M28" s="19"/>
      <c r="N28" s="19"/>
      <c r="O28" s="19"/>
      <c r="P28" s="25"/>
      <c r="Q28" s="25"/>
      <c r="R28" s="27"/>
      <c r="S28" s="25"/>
      <c r="T28" s="25"/>
      <c r="U28" s="19"/>
      <c r="V28" s="19"/>
      <c r="W28" s="22"/>
      <c r="X28" s="25"/>
      <c r="Y28" s="25"/>
      <c r="Z28" s="25"/>
      <c r="AA28" s="25"/>
      <c r="AB28" s="25"/>
      <c r="AC28" s="25"/>
      <c r="AD28" s="25"/>
      <c r="AE28" s="25"/>
      <c r="AF28" s="26"/>
      <c r="AG28" s="22"/>
      <c r="AH28" s="19"/>
      <c r="AI28" s="19"/>
      <c r="AJ28" s="19"/>
      <c r="AK28" s="19"/>
      <c r="AL28" s="25"/>
      <c r="AM28" s="25"/>
      <c r="AN28" s="27"/>
      <c r="AO28" s="25"/>
      <c r="AP28" s="25"/>
      <c r="AQ28" s="19"/>
      <c r="AR28" s="19"/>
      <c r="AS28" s="22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x14ac:dyDescent="0.25">
      <c r="A29" s="25"/>
      <c r="B29" s="56" t="s">
        <v>39</v>
      </c>
      <c r="C29" s="57"/>
      <c r="D29" s="58"/>
      <c r="E29" s="11" t="s">
        <v>2</v>
      </c>
      <c r="F29" s="14" t="s">
        <v>6</v>
      </c>
      <c r="G29" s="11" t="s">
        <v>4</v>
      </c>
      <c r="H29" s="14" t="s">
        <v>5</v>
      </c>
      <c r="I29" s="14" t="s">
        <v>8</v>
      </c>
      <c r="J29" s="14" t="s">
        <v>9</v>
      </c>
      <c r="K29" s="19"/>
      <c r="L29" s="14" t="s">
        <v>10</v>
      </c>
      <c r="M29" s="14" t="s">
        <v>11</v>
      </c>
      <c r="N29" s="14" t="s">
        <v>40</v>
      </c>
      <c r="O29" s="14" t="s">
        <v>41</v>
      </c>
      <c r="Q29" s="27"/>
      <c r="R29" s="27" t="s">
        <v>12</v>
      </c>
      <c r="S29" s="27"/>
      <c r="T29" s="25" t="s">
        <v>27</v>
      </c>
      <c r="U29" s="19"/>
      <c r="V29" s="22"/>
      <c r="W29" s="22"/>
      <c r="X29" s="59"/>
      <c r="Y29" s="59"/>
      <c r="Z29" s="59"/>
      <c r="AA29" s="59"/>
      <c r="AB29" s="59"/>
      <c r="AC29" s="27"/>
      <c r="AD29" s="27"/>
      <c r="AE29" s="27"/>
      <c r="AF29" s="25"/>
      <c r="AG29" s="25"/>
      <c r="AH29" s="25"/>
      <c r="AI29" s="25"/>
      <c r="AJ29" s="25"/>
      <c r="AK29" s="25"/>
      <c r="AM29" s="22"/>
      <c r="AN29" s="59"/>
      <c r="AO29" s="59"/>
      <c r="AP29" s="59"/>
      <c r="AQ29" s="59"/>
      <c r="AR29" s="59"/>
      <c r="AS29" s="59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x14ac:dyDescent="0.25">
      <c r="A30" s="25"/>
      <c r="B30" s="28" t="s">
        <v>42</v>
      </c>
      <c r="C30" s="8"/>
      <c r="D30" s="29"/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1">
        <v>0</v>
      </c>
      <c r="K30" s="25">
        <v>0</v>
      </c>
      <c r="L30" s="62">
        <v>0</v>
      </c>
      <c r="M30" s="62">
        <v>0</v>
      </c>
      <c r="N30" s="62">
        <v>0</v>
      </c>
      <c r="O30" s="62">
        <v>0</v>
      </c>
      <c r="Q30" s="27"/>
      <c r="R30" s="27"/>
      <c r="S30" s="27"/>
      <c r="T30" s="25" t="s">
        <v>14</v>
      </c>
      <c r="U30" s="25"/>
      <c r="V30" s="25"/>
      <c r="W30" s="25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7"/>
      <c r="AO30" s="27"/>
      <c r="AP30" s="27"/>
      <c r="AQ30" s="27"/>
      <c r="AR30" s="27"/>
      <c r="AS30" s="27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x14ac:dyDescent="0.25">
      <c r="A31" s="25"/>
      <c r="B31" s="63" t="s">
        <v>13</v>
      </c>
      <c r="C31" s="64"/>
      <c r="D31" s="37"/>
      <c r="E31" s="60">
        <f>PRODUCT(E27+Q27)</f>
        <v>195</v>
      </c>
      <c r="F31" s="60">
        <f>PRODUCT(F27+R27)</f>
        <v>7</v>
      </c>
      <c r="G31" s="60">
        <f>PRODUCT(G27+S27)</f>
        <v>79</v>
      </c>
      <c r="H31" s="60">
        <f>PRODUCT(H27+T27)</f>
        <v>57</v>
      </c>
      <c r="I31" s="60">
        <f>PRODUCT(I27+U27)</f>
        <v>487</v>
      </c>
      <c r="J31" s="61"/>
      <c r="K31" s="25">
        <f>PRODUCT(K27+W27)</f>
        <v>592</v>
      </c>
      <c r="L31" s="62">
        <f>PRODUCT((F31+G31)/E31)</f>
        <v>0.44102564102564101</v>
      </c>
      <c r="M31" s="62">
        <f>PRODUCT(H31/E31)</f>
        <v>0.29230769230769232</v>
      </c>
      <c r="N31" s="62">
        <f>PRODUCT((F31+G31+H31)/E31)</f>
        <v>0.73333333333333328</v>
      </c>
      <c r="O31" s="62">
        <f>PRODUCT(I31/83)</f>
        <v>5.8674698795180724</v>
      </c>
      <c r="Q31" s="27"/>
      <c r="R31" s="27"/>
      <c r="S31" s="27"/>
      <c r="T31" s="25" t="s">
        <v>15</v>
      </c>
      <c r="U31" s="25"/>
      <c r="V31" s="25"/>
      <c r="W31" s="25"/>
      <c r="X31" s="25"/>
      <c r="Y31" s="25"/>
      <c r="Z31" s="25"/>
      <c r="AA31" s="25"/>
      <c r="AB31" s="25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x14ac:dyDescent="0.25">
      <c r="A32" s="25"/>
      <c r="B32" s="21" t="s">
        <v>35</v>
      </c>
      <c r="C32" s="20"/>
      <c r="D32" s="31"/>
      <c r="E32" s="60">
        <f>PRODUCT(AA27+AM27)</f>
        <v>140</v>
      </c>
      <c r="F32" s="60">
        <f>PRODUCT(AB27+AN27)</f>
        <v>8</v>
      </c>
      <c r="G32" s="60">
        <f>PRODUCT(AC27+AO27)</f>
        <v>121</v>
      </c>
      <c r="H32" s="60">
        <f>PRODUCT(AD27+AP27)</f>
        <v>123</v>
      </c>
      <c r="I32" s="60">
        <f>PRODUCT(AE27+AQ27)</f>
        <v>561</v>
      </c>
      <c r="J32" s="61">
        <f>PRODUCT(I32/K32)</f>
        <v>0.58682008368200833</v>
      </c>
      <c r="K32" s="19">
        <f>PRODUCT(AG27+AS27)</f>
        <v>956</v>
      </c>
      <c r="L32" s="62">
        <f>PRODUCT((F32+G32)/E32)</f>
        <v>0.92142857142857137</v>
      </c>
      <c r="M32" s="62">
        <f>PRODUCT(H32/E32)</f>
        <v>0.87857142857142856</v>
      </c>
      <c r="N32" s="62">
        <f>PRODUCT((F32+G32+H32)/E32)</f>
        <v>1.8</v>
      </c>
      <c r="O32" s="62">
        <f>PRODUCT(I32/E32)</f>
        <v>4.0071428571428571</v>
      </c>
      <c r="Q32" s="27"/>
      <c r="R32" s="27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19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x14ac:dyDescent="0.25">
      <c r="A33" s="25"/>
      <c r="B33" s="65" t="s">
        <v>38</v>
      </c>
      <c r="C33" s="66"/>
      <c r="D33" s="67"/>
      <c r="E33" s="60">
        <f>SUM(E30:E32)</f>
        <v>335</v>
      </c>
      <c r="F33" s="60">
        <f t="shared" ref="F33:I33" si="0">SUM(F30:F32)</f>
        <v>15</v>
      </c>
      <c r="G33" s="60">
        <f t="shared" si="0"/>
        <v>200</v>
      </c>
      <c r="H33" s="60">
        <f t="shared" si="0"/>
        <v>180</v>
      </c>
      <c r="I33" s="60">
        <f t="shared" si="0"/>
        <v>1048</v>
      </c>
      <c r="J33" s="61"/>
      <c r="K33" s="25">
        <f>SUM(K30:K32)</f>
        <v>1548</v>
      </c>
      <c r="L33" s="62">
        <f>PRODUCT((F33+G33)/E33)</f>
        <v>0.64179104477611937</v>
      </c>
      <c r="M33" s="62">
        <f>PRODUCT(H33/E33)</f>
        <v>0.53731343283582089</v>
      </c>
      <c r="N33" s="62">
        <f>PRODUCT((F33+G33+H33)/E33)</f>
        <v>1.1791044776119404</v>
      </c>
      <c r="O33" s="62">
        <f>PRODUCT(I33/223)</f>
        <v>4.6995515695067267</v>
      </c>
      <c r="Q33" s="19"/>
      <c r="R33" s="19"/>
      <c r="S33" s="19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19"/>
      <c r="F34" s="19"/>
      <c r="G34" s="19"/>
      <c r="H34" s="19"/>
      <c r="I34" s="19"/>
      <c r="J34" s="25"/>
      <c r="K34" s="25"/>
      <c r="L34" s="19"/>
      <c r="M34" s="19"/>
      <c r="N34" s="19"/>
      <c r="O34" s="19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J86" s="25"/>
      <c r="K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J87" s="25"/>
      <c r="K87" s="25"/>
      <c r="L87"/>
      <c r="M87"/>
      <c r="N87"/>
      <c r="O87"/>
      <c r="P87"/>
      <c r="Q87" s="25"/>
      <c r="R87" s="25"/>
      <c r="S87" s="25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J88" s="25"/>
      <c r="K88" s="25"/>
      <c r="L88"/>
      <c r="M88"/>
      <c r="N88"/>
      <c r="O88"/>
      <c r="P88"/>
      <c r="Q88" s="25"/>
      <c r="R88" s="25"/>
      <c r="S88" s="25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J89" s="25"/>
      <c r="K89" s="25"/>
      <c r="L89"/>
      <c r="M89"/>
      <c r="N89"/>
      <c r="O89"/>
      <c r="P89"/>
      <c r="Q89" s="25"/>
      <c r="R89" s="25"/>
      <c r="S89" s="25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J90" s="25"/>
      <c r="K90" s="25"/>
      <c r="L90"/>
      <c r="M90"/>
      <c r="N90"/>
      <c r="O90"/>
      <c r="P90"/>
      <c r="Q90" s="25"/>
      <c r="R90" s="25"/>
      <c r="S90" s="25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J91" s="25"/>
      <c r="K91" s="25"/>
      <c r="L91"/>
      <c r="M91"/>
      <c r="N91"/>
      <c r="O91"/>
      <c r="P91"/>
      <c r="Q91" s="25"/>
      <c r="R91" s="25"/>
      <c r="S91" s="25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J92" s="25"/>
      <c r="K92" s="25"/>
      <c r="L92"/>
      <c r="M92"/>
      <c r="N92"/>
      <c r="O92"/>
      <c r="P92"/>
      <c r="Q92" s="25"/>
      <c r="R92" s="25"/>
      <c r="S92" s="25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J93" s="25"/>
      <c r="K93" s="25"/>
      <c r="L93"/>
      <c r="M93"/>
      <c r="N93"/>
      <c r="O93"/>
      <c r="P93"/>
      <c r="Q93" s="25"/>
      <c r="R93" s="25"/>
      <c r="S93" s="25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J94" s="25"/>
      <c r="K94" s="25"/>
      <c r="L94"/>
      <c r="M94"/>
      <c r="N94"/>
      <c r="O94"/>
      <c r="P94"/>
      <c r="Q94" s="25"/>
      <c r="R94" s="25"/>
      <c r="S94" s="25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5"/>
      <c r="R103" s="25"/>
      <c r="S103" s="25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5"/>
      <c r="R104" s="25"/>
      <c r="S104" s="25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5"/>
      <c r="R105" s="25"/>
      <c r="S105" s="25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9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9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9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9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9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9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9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9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9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9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9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9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9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9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9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9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9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9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9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9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9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9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9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9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9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9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9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9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9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9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9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9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9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9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9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9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9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9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9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9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9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9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9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9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9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9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9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9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9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9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9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9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9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9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9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9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9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9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9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9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9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9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9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9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9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9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9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9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9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9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9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9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9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9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5"/>
      <c r="AL180" s="19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5"/>
      <c r="AL181" s="19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A182" s="25"/>
      <c r="B182" s="25"/>
      <c r="C182" s="25"/>
      <c r="D182" s="25"/>
      <c r="L182"/>
      <c r="M182"/>
      <c r="N182"/>
      <c r="O182"/>
      <c r="P182"/>
      <c r="Q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5"/>
      <c r="AL182" s="19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A183" s="25"/>
      <c r="B183" s="25"/>
      <c r="C183" s="25"/>
      <c r="D183" s="25"/>
      <c r="L183"/>
      <c r="M183"/>
      <c r="N183"/>
      <c r="O183"/>
      <c r="P183"/>
      <c r="Q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5"/>
      <c r="AL183" s="19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</row>
    <row r="184" spans="1:57" ht="14.25" x14ac:dyDescent="0.2">
      <c r="A184" s="25"/>
      <c r="B184" s="25"/>
      <c r="C184" s="25"/>
      <c r="D184" s="25"/>
      <c r="L184"/>
      <c r="M184"/>
      <c r="N184"/>
      <c r="O184"/>
      <c r="P184"/>
      <c r="Q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9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</row>
    <row r="185" spans="1:57" ht="14.25" x14ac:dyDescent="0.2">
      <c r="A185" s="25"/>
      <c r="B185" s="25"/>
      <c r="C185" s="25"/>
      <c r="D185" s="25"/>
      <c r="L185"/>
      <c r="M185"/>
      <c r="N185"/>
      <c r="O185"/>
      <c r="P185"/>
      <c r="Q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9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</row>
    <row r="186" spans="1:57" ht="14.25" x14ac:dyDescent="0.2">
      <c r="A186" s="25"/>
      <c r="B186" s="25"/>
      <c r="C186" s="25"/>
      <c r="D186" s="25"/>
      <c r="L186"/>
      <c r="M186"/>
      <c r="N186"/>
      <c r="O186"/>
      <c r="P186"/>
      <c r="Q186" s="19"/>
      <c r="R186" s="19"/>
      <c r="S186" s="19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5"/>
      <c r="AL186" s="19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</row>
    <row r="187" spans="1:57" ht="14.25" x14ac:dyDescent="0.2">
      <c r="A187" s="25"/>
      <c r="B187" s="25"/>
      <c r="C187" s="25"/>
      <c r="D187" s="25"/>
      <c r="L187"/>
      <c r="M187"/>
      <c r="N187"/>
      <c r="O187"/>
      <c r="P187"/>
      <c r="Q187" s="19"/>
      <c r="R187" s="19"/>
      <c r="S187" s="19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5"/>
      <c r="AL187" s="19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</row>
    <row r="188" spans="1:57" ht="14.25" x14ac:dyDescent="0.2">
      <c r="A188" s="25"/>
      <c r="B188" s="25"/>
      <c r="C188" s="25"/>
      <c r="D188" s="25"/>
      <c r="L188"/>
      <c r="M188"/>
      <c r="N188"/>
      <c r="O188"/>
      <c r="P188"/>
      <c r="Q188" s="19"/>
      <c r="R188" s="19"/>
      <c r="S188" s="19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5"/>
      <c r="AL188" s="19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</row>
    <row r="189" spans="1:57" ht="14.25" x14ac:dyDescent="0.2">
      <c r="A189" s="25"/>
      <c r="B189" s="25"/>
      <c r="C189" s="25"/>
      <c r="D189" s="25"/>
      <c r="L189"/>
      <c r="M189"/>
      <c r="N189"/>
      <c r="O189"/>
      <c r="P189"/>
      <c r="Q189" s="19"/>
      <c r="R189" s="19"/>
      <c r="S189" s="19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5"/>
      <c r="AL189" s="19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</row>
    <row r="190" spans="1:57" ht="14.25" x14ac:dyDescent="0.2">
      <c r="A190" s="25"/>
      <c r="B190" s="25"/>
      <c r="C190" s="25"/>
      <c r="D190" s="25"/>
      <c r="L190"/>
      <c r="M190"/>
      <c r="N190"/>
      <c r="O190"/>
      <c r="P190"/>
      <c r="Q190" s="19"/>
      <c r="R190" s="19"/>
      <c r="S190" s="19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5"/>
      <c r="AL190" s="19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</row>
    <row r="191" spans="1:57" ht="14.25" x14ac:dyDescent="0.2">
      <c r="L191"/>
      <c r="M191"/>
      <c r="N191"/>
      <c r="O191"/>
      <c r="P191"/>
      <c r="Q191" s="19"/>
      <c r="R191" s="19"/>
      <c r="S191" s="19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5"/>
      <c r="AL191" s="19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</row>
    <row r="192" spans="1:57" ht="14.25" x14ac:dyDescent="0.2">
      <c r="L192"/>
      <c r="M192"/>
      <c r="N192"/>
      <c r="O192"/>
      <c r="P192"/>
      <c r="Q192" s="19"/>
      <c r="R192" s="19"/>
      <c r="S192" s="19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5"/>
      <c r="AL192" s="19"/>
    </row>
    <row r="193" spans="12:38" ht="14.25" x14ac:dyDescent="0.2">
      <c r="L193"/>
      <c r="M193"/>
      <c r="N193"/>
      <c r="O193"/>
      <c r="P193"/>
      <c r="Q193" s="19"/>
      <c r="R193" s="19"/>
      <c r="S193" s="19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5"/>
      <c r="AL193" s="19"/>
    </row>
    <row r="194" spans="12:38" ht="14.25" x14ac:dyDescent="0.2">
      <c r="L194"/>
      <c r="M194"/>
      <c r="N194"/>
      <c r="O194"/>
      <c r="P194"/>
      <c r="Q194" s="19"/>
      <c r="R194" s="19"/>
      <c r="S194" s="19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5"/>
      <c r="AL194" s="19"/>
    </row>
    <row r="195" spans="12:38" ht="14.25" x14ac:dyDescent="0.2">
      <c r="L195" s="19"/>
      <c r="M195" s="19"/>
      <c r="N195" s="19"/>
      <c r="O195" s="19"/>
      <c r="P195" s="19"/>
      <c r="R195" s="19"/>
      <c r="S195" s="19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5"/>
      <c r="AL195" s="19"/>
    </row>
    <row r="196" spans="12:38" ht="14.25" x14ac:dyDescent="0.2">
      <c r="L196" s="19"/>
      <c r="M196" s="19"/>
      <c r="N196" s="19"/>
      <c r="O196" s="19"/>
      <c r="P196" s="19"/>
      <c r="R196" s="19"/>
      <c r="S196" s="19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5"/>
      <c r="AL196" s="19"/>
    </row>
    <row r="197" spans="12:38" ht="14.25" x14ac:dyDescent="0.2">
      <c r="L197" s="19"/>
      <c r="M197" s="19"/>
      <c r="N197" s="19"/>
      <c r="O197" s="19"/>
      <c r="P197" s="19"/>
      <c r="R197" s="19"/>
      <c r="S197" s="19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5"/>
      <c r="AL197" s="19"/>
    </row>
    <row r="198" spans="12:38" ht="14.25" x14ac:dyDescent="0.2">
      <c r="L198" s="19"/>
      <c r="M198" s="19"/>
      <c r="N198" s="19"/>
      <c r="O198" s="19"/>
      <c r="P198" s="19"/>
      <c r="R198" s="19"/>
      <c r="S198" s="19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19"/>
      <c r="AL198" s="19"/>
    </row>
    <row r="199" spans="12:38" x14ac:dyDescent="0.25">
      <c r="R199" s="22"/>
      <c r="S199" s="22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</row>
    <row r="200" spans="12:38" x14ac:dyDescent="0.25">
      <c r="R200" s="22"/>
      <c r="S200" s="22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</row>
    <row r="201" spans="12:38" x14ac:dyDescent="0.25">
      <c r="R201" s="22"/>
      <c r="S201" s="22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</row>
    <row r="202" spans="12:38" x14ac:dyDescent="0.25">
      <c r="L202"/>
      <c r="M202"/>
      <c r="N202"/>
      <c r="O202"/>
      <c r="P202"/>
      <c r="R202" s="22"/>
      <c r="S202" s="22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2"/>
      <c r="S214" s="22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2"/>
      <c r="S215" s="22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x14ac:dyDescent="0.25">
      <c r="L216"/>
      <c r="M216"/>
      <c r="N216"/>
      <c r="O216"/>
      <c r="P216"/>
      <c r="R216" s="22"/>
      <c r="S216" s="22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x14ac:dyDescent="0.25">
      <c r="L217"/>
      <c r="M217"/>
      <c r="N217"/>
      <c r="O217"/>
      <c r="P217"/>
      <c r="R217" s="22"/>
      <c r="S217" s="22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x14ac:dyDescent="0.25">
      <c r="L218"/>
      <c r="M218"/>
      <c r="N218"/>
      <c r="O218"/>
      <c r="P218"/>
      <c r="R218" s="22"/>
      <c r="S218" s="22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x14ac:dyDescent="0.25">
      <c r="L219"/>
      <c r="M219"/>
      <c r="N219"/>
      <c r="O219"/>
      <c r="P219"/>
      <c r="R219" s="22"/>
      <c r="S219" s="22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  <row r="220" spans="12:38" x14ac:dyDescent="0.25">
      <c r="L220"/>
      <c r="M220"/>
      <c r="N220"/>
      <c r="O220"/>
      <c r="P220"/>
      <c r="R220" s="22"/>
      <c r="S220" s="22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/>
      <c r="AL220"/>
    </row>
    <row r="221" spans="12:38" x14ac:dyDescent="0.25">
      <c r="L221"/>
      <c r="M221"/>
      <c r="N221"/>
      <c r="O221"/>
      <c r="P221"/>
      <c r="R221" s="22"/>
      <c r="S221" s="22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/>
      <c r="AL221"/>
    </row>
    <row r="222" spans="12:38" x14ac:dyDescent="0.25">
      <c r="L222"/>
      <c r="M222"/>
      <c r="N222"/>
      <c r="O222"/>
      <c r="P222"/>
      <c r="R222" s="22"/>
      <c r="S222" s="22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/>
      <c r="AL222"/>
    </row>
    <row r="223" spans="12:38" x14ac:dyDescent="0.25">
      <c r="L223"/>
      <c r="M223"/>
      <c r="N223"/>
      <c r="O223"/>
      <c r="P223"/>
      <c r="R223" s="22"/>
      <c r="S223" s="22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/>
      <c r="AL223"/>
    </row>
    <row r="224" spans="12:38" x14ac:dyDescent="0.25">
      <c r="L224"/>
      <c r="M224"/>
      <c r="N224"/>
      <c r="O224"/>
      <c r="P224"/>
      <c r="R224" s="22"/>
      <c r="S224" s="22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/>
      <c r="AL224"/>
    </row>
    <row r="225" spans="12:38" x14ac:dyDescent="0.25">
      <c r="L225"/>
      <c r="M225"/>
      <c r="N225"/>
      <c r="O225"/>
      <c r="P225"/>
      <c r="R225" s="22"/>
      <c r="S225" s="22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/>
      <c r="AL225"/>
    </row>
    <row r="226" spans="12:38" x14ac:dyDescent="0.25">
      <c r="L226"/>
      <c r="M226"/>
      <c r="N226"/>
      <c r="O226"/>
      <c r="P226"/>
      <c r="R226" s="22"/>
      <c r="S226" s="22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/>
      <c r="AL226"/>
    </row>
    <row r="227" spans="12:38" ht="14.25" x14ac:dyDescent="0.2">
      <c r="L227"/>
      <c r="M227"/>
      <c r="N227"/>
      <c r="O227"/>
      <c r="P2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/>
      <c r="AL227"/>
    </row>
    <row r="228" spans="12:38" ht="14.25" x14ac:dyDescent="0.2">
      <c r="L228"/>
      <c r="M228"/>
      <c r="N228"/>
      <c r="O228"/>
      <c r="P228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/>
      <c r="AL228"/>
    </row>
    <row r="229" spans="12:38" ht="14.25" x14ac:dyDescent="0.2">
      <c r="L229"/>
      <c r="M229"/>
      <c r="N229"/>
      <c r="O229"/>
      <c r="P229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/>
      <c r="AL229"/>
    </row>
    <row r="230" spans="12:38" ht="14.25" x14ac:dyDescent="0.2">
      <c r="L230"/>
      <c r="M230"/>
      <c r="N230"/>
      <c r="O230"/>
      <c r="P230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/>
      <c r="AL230"/>
    </row>
  </sheetData>
  <sortState ref="B4:N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2019-01-01T19:45:06Z</dcterms:modified>
</cp:coreProperties>
</file>